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55" windowHeight="7305" activeTab="0"/>
  </bookViews>
  <sheets>
    <sheet name="дод 7" sheetId="1" r:id="rId1"/>
  </sheets>
  <definedNames>
    <definedName name="_xlnm.Print_Area" localSheetId="0">'дод 7'!$A$1:$J$35</definedName>
    <definedName name="_xlnm.Print_Area" localSheetId="0">'дод 7'!$A$1:$J$30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<sst xmlns="http://schemas.openxmlformats.org/spreadsheetml/2006/main" count="51" uniqueCount="48">
  <si>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</si>
  <si>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Додаток №7</t>
  </si>
  <si>
    <t xml:space="preserve"> "Про внесення змін до бюджету Балаклійської міської  територіальної громади на 2024 рік"  </t>
  </si>
  <si>
    <t>Ліміти споживання енергоносіїв у натуральних показниках - 
 головним розпорядникам коштів міського бюджету на 2024 рік</t>
  </si>
  <si>
    <t>(код бюджету</t>
  </si>
  <si>
    <t>Назва головного розпорядника</t>
  </si>
  <si>
    <t>Ліміти споживання, в т.ч.</t>
  </si>
  <si>
    <t>тепло-
постачання</t>
  </si>
  <si>
    <t xml:space="preserve">водопостачання </t>
  </si>
  <si>
    <t>водовідведення</t>
  </si>
  <si>
    <t>електроенергія</t>
  </si>
  <si>
    <t>природний газ</t>
  </si>
  <si>
    <t>Сміття</t>
  </si>
  <si>
    <t>Дрова</t>
  </si>
  <si>
    <t>тверде паливо</t>
  </si>
  <si>
    <t>разом</t>
  </si>
  <si>
    <t>дод 3</t>
  </si>
  <si>
    <t>"разом-дод3"</t>
  </si>
  <si>
    <t>(гкал)</t>
  </si>
  <si>
    <r>
      <t>(м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</si>
  <si>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(квт/час)</t>
  </si>
  <si>
    <t>(м3)</t>
  </si>
  <si>
    <t>(т)</t>
  </si>
  <si>
    <t>Балаклійська міська рада</t>
  </si>
  <si>
    <t>Відділ освіти Балаклійської міської ради</t>
  </si>
  <si>
    <t>Управління соціального захисту населення Балаклійської міської ради</t>
  </si>
  <si>
    <t>Служба у справах дітей Балаклійської міської ради</t>
  </si>
  <si>
    <t>Відділ культури, молоді, спорту та туризму Балаклійської міської ради</t>
  </si>
  <si>
    <t>Управління житлово-комунального господарства, транспорту та благоустрою Балаклійської міської ради</t>
  </si>
  <si>
    <t>Фінансове управління</t>
  </si>
  <si>
    <t>РАЗОМ</t>
  </si>
  <si>
    <t>по 2610, в т.ч.:</t>
  </si>
  <si>
    <t>КНП БМР ХО "Балаклійська клінічна багатопрофільна лікарня інтенсивного лікування"</t>
  </si>
  <si>
    <t>КНП БМР "Балаклійський центр первинної медико-санітарної допомоги"</t>
  </si>
  <si>
    <t>КП Балаклійської міської ради “Балаклійський  дитячо-юнацький спортивно-оздоровчий комплекс “Вимпел”</t>
  </si>
  <si>
    <t>Балаклійська місцева пожежна охорона</t>
  </si>
  <si>
    <t>КП Балаклійський трудовий архів</t>
  </si>
  <si>
    <t>РАЗОМ з 2610</t>
  </si>
  <si>
    <t>Олена ЖИРОВА</t>
  </si>
  <si>
    <t>Згідно з оригіналом</t>
  </si>
  <si>
    <t>Начальник загального відділу апарату виконавчого</t>
  </si>
  <si>
    <t>комітету Балаклійської міської ради Харківської області</t>
  </si>
  <si>
    <t>Поливо для генераторів</t>
  </si>
  <si>
    <t>(л)</t>
  </si>
  <si>
    <t>Заступник Балаклійського міського голови</t>
  </si>
  <si>
    <t>Сергій ПОЛТОРАК</t>
  </si>
  <si>
    <t>до Розпорядження начальника Балаклійської міської військової адміністрації від 24.06.2024 № 1937</t>
  </si>
  <si>
    <t>підпис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</si>
</sst>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000"/>
    <numFmt numFmtId="181" formatCode="* _-#,##0&quot;р.&quot;;* \-#,##0&quot;р.&quot;;* _-&quot;-&quot;&quot;р.&quot;;@"/>
    <numFmt numFmtId="182" formatCode="#,##0.000"/>
  </numFmts>
  <fonts count="52">
    <font>
      <sz val="10"/>
      <name val="Times New Roman"/>
      <family val="1"/>
    </font>
    <font>
      <sz val="11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name val="Helv"/>
      <family val="2"/>
    </font>
    <font>
      <vertAlign val="superscript"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9" fillId="3" borderId="0" applyNumberFormat="0" applyBorder="0" applyAlignment="0" applyProtection="0"/>
    <xf numFmtId="0" fontId="14" fillId="4" borderId="0" applyNumberFormat="0" applyBorder="0" applyAlignment="0" applyProtection="0"/>
    <xf numFmtId="0" fontId="39" fillId="5" borderId="0" applyNumberFormat="0" applyBorder="0" applyAlignment="0" applyProtection="0"/>
    <xf numFmtId="0" fontId="14" fillId="6" borderId="0" applyNumberFormat="0" applyBorder="0" applyAlignment="0" applyProtection="0"/>
    <xf numFmtId="0" fontId="39" fillId="7" borderId="0" applyNumberFormat="0" applyBorder="0" applyAlignment="0" applyProtection="0"/>
    <xf numFmtId="0" fontId="14" fillId="8" borderId="0" applyNumberFormat="0" applyBorder="0" applyAlignment="0" applyProtection="0"/>
    <xf numFmtId="0" fontId="39" fillId="9" borderId="0" applyNumberFormat="0" applyBorder="0" applyAlignment="0" applyProtection="0"/>
    <xf numFmtId="0" fontId="14" fillId="10" borderId="0" applyNumberFormat="0" applyBorder="0" applyAlignment="0" applyProtection="0"/>
    <xf numFmtId="0" fontId="39" fillId="11" borderId="0" applyNumberFormat="0" applyBorder="0" applyAlignment="0" applyProtection="0"/>
    <xf numFmtId="0" fontId="14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39" fillId="15" borderId="0" applyNumberFormat="0" applyBorder="0" applyAlignment="0" applyProtection="0"/>
    <xf numFmtId="0" fontId="14" fillId="16" borderId="0" applyNumberFormat="0" applyBorder="0" applyAlignment="0" applyProtection="0"/>
    <xf numFmtId="0" fontId="39" fillId="17" borderId="0" applyNumberFormat="0" applyBorder="0" applyAlignment="0" applyProtection="0"/>
    <xf numFmtId="0" fontId="14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8" borderId="0" applyNumberFormat="0" applyBorder="0" applyAlignment="0" applyProtection="0"/>
    <xf numFmtId="0" fontId="39" fillId="20" borderId="0" applyNumberFormat="0" applyBorder="0" applyAlignment="0" applyProtection="0"/>
    <xf numFmtId="0" fontId="14" fillId="14" borderId="0" applyNumberFormat="0" applyBorder="0" applyAlignment="0" applyProtection="0"/>
    <xf numFmtId="0" fontId="39" fillId="21" borderId="0" applyNumberFormat="0" applyBorder="0" applyAlignment="0" applyProtection="0"/>
    <xf numFmtId="0" fontId="14" fillId="22" borderId="0" applyNumberFormat="0" applyBorder="0" applyAlignment="0" applyProtection="0"/>
    <xf numFmtId="0" fontId="39" fillId="23" borderId="0" applyNumberFormat="0" applyBorder="0" applyAlignment="0" applyProtection="0"/>
    <xf numFmtId="0" fontId="19" fillId="24" borderId="0" applyNumberFormat="0" applyBorder="0" applyAlignment="0" applyProtection="0"/>
    <xf numFmtId="0" fontId="40" fillId="25" borderId="0" applyNumberFormat="0" applyBorder="0" applyAlignment="0" applyProtection="0"/>
    <xf numFmtId="0" fontId="19" fillId="16" borderId="0" applyNumberFormat="0" applyBorder="0" applyAlignment="0" applyProtection="0"/>
    <xf numFmtId="0" fontId="40" fillId="26" borderId="0" applyNumberFormat="0" applyBorder="0" applyAlignment="0" applyProtection="0"/>
    <xf numFmtId="0" fontId="19" fillId="18" borderId="0" applyNumberFormat="0" applyBorder="0" applyAlignment="0" applyProtection="0"/>
    <xf numFmtId="0" fontId="40" fillId="27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0" borderId="0">
      <alignment/>
      <protection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41" fillId="38" borderId="1" applyNumberFormat="0" applyAlignment="0" applyProtection="0"/>
    <xf numFmtId="0" fontId="15" fillId="39" borderId="2" applyNumberFormat="0" applyAlignment="0" applyProtection="0"/>
    <xf numFmtId="0" fontId="16" fillId="39" borderId="3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 vertical="top"/>
      <protection/>
    </xf>
    <xf numFmtId="0" fontId="23" fillId="0" borderId="7" applyNumberFormat="0" applyFill="0" applyAlignment="0" applyProtection="0"/>
    <xf numFmtId="0" fontId="46" fillId="40" borderId="8" applyNumberFormat="0" applyAlignment="0" applyProtection="0"/>
    <xf numFmtId="0" fontId="47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4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26" fillId="0" borderId="0">
      <alignment/>
      <protection/>
    </xf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51" fillId="43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101" applyFont="1" applyAlignment="1">
      <alignment horizontal="center" wrapText="1"/>
      <protection/>
    </xf>
    <xf numFmtId="0" fontId="2" fillId="0" borderId="0" xfId="101" applyFill="1">
      <alignment/>
      <protection/>
    </xf>
    <xf numFmtId="0" fontId="0" fillId="0" borderId="0" xfId="96" applyFont="1" applyFill="1">
      <alignment/>
      <protection/>
    </xf>
    <xf numFmtId="0" fontId="0" fillId="0" borderId="0" xfId="101" applyFont="1">
      <alignment/>
      <protection/>
    </xf>
    <xf numFmtId="0" fontId="2" fillId="0" borderId="0" xfId="101">
      <alignment/>
      <protection/>
    </xf>
    <xf numFmtId="0" fontId="3" fillId="0" borderId="0" xfId="101" applyFont="1">
      <alignment/>
      <protection/>
    </xf>
    <xf numFmtId="0" fontId="3" fillId="0" borderId="0" xfId="101" applyFont="1" applyAlignment="1">
      <alignment horizontal="center"/>
      <protection/>
    </xf>
    <xf numFmtId="0" fontId="4" fillId="0" borderId="0" xfId="101" applyFont="1">
      <alignment/>
      <protection/>
    </xf>
    <xf numFmtId="0" fontId="4" fillId="0" borderId="0" xfId="101" applyFont="1" applyAlignment="1">
      <alignment horizontal="left" wrapText="1"/>
      <protection/>
    </xf>
    <xf numFmtId="0" fontId="7" fillId="0" borderId="0" xfId="101" applyFont="1" applyAlignment="1">
      <alignment horizontal="left" wrapText="1"/>
      <protection/>
    </xf>
    <xf numFmtId="182" fontId="6" fillId="0" borderId="0" xfId="101" applyNumberFormat="1" applyFont="1" applyAlignment="1">
      <alignment horizontal="center" wrapText="1"/>
      <protection/>
    </xf>
    <xf numFmtId="0" fontId="3" fillId="0" borderId="0" xfId="101" applyFont="1" applyAlignment="1">
      <alignment horizontal="left" wrapText="1"/>
      <protection/>
    </xf>
    <xf numFmtId="0" fontId="3" fillId="0" borderId="0" xfId="101" applyFont="1" applyAlignment="1">
      <alignment horizontal="center" wrapText="1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2" xfId="101" applyFont="1" applyBorder="1" applyAlignment="1">
      <alignment horizontal="center" vertical="center" wrapText="1"/>
      <protection/>
    </xf>
    <xf numFmtId="0" fontId="3" fillId="0" borderId="12" xfId="101" applyFont="1" applyBorder="1" applyAlignment="1">
      <alignment horizontal="center" vertical="center"/>
      <protection/>
    </xf>
    <xf numFmtId="0" fontId="3" fillId="0" borderId="11" xfId="101" applyFont="1" applyFill="1" applyBorder="1" applyAlignment="1">
      <alignment horizontal="center" vertical="center"/>
      <protection/>
    </xf>
    <xf numFmtId="182" fontId="0" fillId="0" borderId="11" xfId="101" applyNumberFormat="1" applyFont="1" applyFill="1" applyBorder="1" applyAlignment="1">
      <alignment horizontal="center" vertical="center"/>
      <protection/>
    </xf>
    <xf numFmtId="0" fontId="0" fillId="0" borderId="11" xfId="101" applyFont="1" applyFill="1" applyBorder="1" applyAlignment="1">
      <alignment wrapText="1"/>
      <protection/>
    </xf>
    <xf numFmtId="0" fontId="6" fillId="0" borderId="11" xfId="101" applyFont="1" applyFill="1" applyBorder="1">
      <alignment/>
      <protection/>
    </xf>
    <xf numFmtId="182" fontId="6" fillId="0" borderId="11" xfId="101" applyNumberFormat="1" applyFont="1" applyFill="1" applyBorder="1" applyAlignment="1">
      <alignment horizontal="center" vertical="center"/>
      <protection/>
    </xf>
    <xf numFmtId="0" fontId="3" fillId="0" borderId="0" xfId="101" applyFont="1" applyFill="1">
      <alignment/>
      <protection/>
    </xf>
    <xf numFmtId="0" fontId="8" fillId="0" borderId="11" xfId="101" applyFont="1" applyFill="1" applyBorder="1">
      <alignment/>
      <protection/>
    </xf>
    <xf numFmtId="182" fontId="4" fillId="0" borderId="11" xfId="101" applyNumberFormat="1" applyFont="1" applyFill="1" applyBorder="1" applyAlignment="1">
      <alignment horizontal="center" vertical="center"/>
      <protection/>
    </xf>
    <xf numFmtId="0" fontId="9" fillId="0" borderId="11" xfId="101" applyFont="1" applyFill="1" applyBorder="1" applyAlignment="1">
      <alignment wrapText="1"/>
      <protection/>
    </xf>
    <xf numFmtId="182" fontId="9" fillId="0" borderId="11" xfId="101" applyNumberFormat="1" applyFont="1" applyFill="1" applyBorder="1" applyAlignment="1">
      <alignment horizontal="center" vertical="center"/>
      <protection/>
    </xf>
    <xf numFmtId="4" fontId="9" fillId="0" borderId="11" xfId="101" applyNumberFormat="1" applyFont="1" applyFill="1" applyBorder="1" applyAlignment="1">
      <alignment horizontal="center" vertical="center"/>
      <protection/>
    </xf>
    <xf numFmtId="4" fontId="9" fillId="41" borderId="11" xfId="101" applyNumberFormat="1" applyFont="1" applyFill="1" applyBorder="1" applyAlignment="1">
      <alignment horizontal="center" vertical="center"/>
      <protection/>
    </xf>
    <xf numFmtId="182" fontId="9" fillId="41" borderId="11" xfId="101" applyNumberFormat="1" applyFont="1" applyFill="1" applyBorder="1" applyAlignment="1">
      <alignment horizontal="center" vertical="center"/>
      <protection/>
    </xf>
    <xf numFmtId="0" fontId="10" fillId="0" borderId="11" xfId="101" applyFont="1" applyFill="1" applyBorder="1">
      <alignment/>
      <protection/>
    </xf>
    <xf numFmtId="182" fontId="10" fillId="0" borderId="11" xfId="101" applyNumberFormat="1" applyFont="1" applyFill="1" applyBorder="1" applyAlignment="1">
      <alignment horizontal="center"/>
      <protection/>
    </xf>
    <xf numFmtId="0" fontId="10" fillId="0" borderId="11" xfId="101" applyFont="1" applyFill="1" applyBorder="1" applyAlignment="1">
      <alignment horizontal="left"/>
      <protection/>
    </xf>
    <xf numFmtId="0" fontId="6" fillId="0" borderId="11" xfId="101" applyFont="1" applyBorder="1">
      <alignment/>
      <protection/>
    </xf>
    <xf numFmtId="182" fontId="11" fillId="0" borderId="11" xfId="96" applyNumberFormat="1" applyFont="1" applyFill="1" applyBorder="1" applyAlignment="1">
      <alignment horizontal="center"/>
      <protection/>
    </xf>
    <xf numFmtId="0" fontId="12" fillId="0" borderId="0" xfId="93" applyFont="1" applyFill="1" applyBorder="1" applyAlignment="1">
      <alignment horizontal="right" wrapText="1"/>
      <protection/>
    </xf>
    <xf numFmtId="49" fontId="13" fillId="0" borderId="0" xfId="101" applyNumberFormat="1" applyFont="1" applyFill="1" applyBorder="1" applyAlignment="1">
      <alignment vertical="center" wrapText="1"/>
      <protection/>
    </xf>
    <xf numFmtId="0" fontId="3" fillId="0" borderId="0" xfId="101" applyFont="1" applyFill="1" applyBorder="1" applyAlignment="1">
      <alignment vertical="center" wrapText="1"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101" applyNumberFormat="1" applyFont="1">
      <alignment/>
      <protection/>
    </xf>
    <xf numFmtId="0" fontId="0" fillId="0" borderId="0" xfId="101" applyFont="1" applyAlignment="1">
      <alignment horizontal="right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" fillId="0" borderId="0" xfId="101" applyAlignment="1">
      <alignment horizontal="right"/>
      <protection/>
    </xf>
    <xf numFmtId="0" fontId="2" fillId="0" borderId="0" xfId="101" applyAlignment="1">
      <alignment horizontal="center" wrapText="1"/>
      <protection/>
    </xf>
    <xf numFmtId="0" fontId="2" fillId="0" borderId="0" xfId="101" applyFill="1" applyAlignment="1">
      <alignment horizontal="right"/>
      <protection/>
    </xf>
    <xf numFmtId="3" fontId="2" fillId="0" borderId="0" xfId="101" applyNumberFormat="1" applyFill="1" applyAlignment="1">
      <alignment horizontal="right"/>
      <protection/>
    </xf>
    <xf numFmtId="4" fontId="6" fillId="0" borderId="11" xfId="101" applyNumberFormat="1" applyFont="1" applyFill="1" applyBorder="1" applyAlignment="1">
      <alignment horizontal="center" vertical="center"/>
      <protection/>
    </xf>
    <xf numFmtId="4" fontId="6" fillId="0" borderId="13" xfId="101" applyNumberFormat="1" applyFont="1" applyFill="1" applyBorder="1" applyAlignment="1">
      <alignment horizontal="center" vertical="center"/>
      <protection/>
    </xf>
    <xf numFmtId="4" fontId="6" fillId="0" borderId="0" xfId="101" applyNumberFormat="1" applyFont="1" applyFill="1" applyBorder="1" applyAlignment="1">
      <alignment horizontal="center" vertical="center"/>
      <protection/>
    </xf>
    <xf numFmtId="182" fontId="8" fillId="0" borderId="11" xfId="101" applyNumberFormat="1" applyFont="1" applyFill="1" applyBorder="1" applyAlignment="1">
      <alignment horizontal="center"/>
      <protection/>
    </xf>
    <xf numFmtId="0" fontId="0" fillId="0" borderId="0" xfId="96" applyNumberFormat="1" applyFont="1" applyFill="1" applyAlignment="1" applyProtection="1">
      <alignment/>
      <protection/>
    </xf>
    <xf numFmtId="0" fontId="0" fillId="0" borderId="11" xfId="101" applyFont="1" applyFill="1" applyBorder="1" applyAlignment="1">
      <alignment vertical="center" wrapText="1"/>
      <protection/>
    </xf>
    <xf numFmtId="182" fontId="0" fillId="0" borderId="11" xfId="101" applyNumberFormat="1" applyFont="1" applyFill="1" applyBorder="1" applyAlignment="1">
      <alignment horizontal="center" vertical="center"/>
      <protection/>
    </xf>
    <xf numFmtId="0" fontId="0" fillId="0" borderId="11" xfId="101" applyFont="1" applyFill="1" applyBorder="1" applyAlignment="1">
      <alignment wrapText="1"/>
      <protection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101" applyFont="1" applyAlignment="1">
      <alignment horizontal="center" wrapText="1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3" xfId="101" applyFont="1" applyBorder="1" applyAlignment="1">
      <alignment horizontal="center" wrapText="1"/>
      <protection/>
    </xf>
    <xf numFmtId="0" fontId="3" fillId="0" borderId="14" xfId="101" applyFont="1" applyBorder="1" applyAlignment="1">
      <alignment horizontal="center" wrapText="1"/>
      <protection/>
    </xf>
    <xf numFmtId="0" fontId="3" fillId="0" borderId="12" xfId="101" applyFont="1" applyBorder="1" applyAlignment="1">
      <alignment horizontal="center" wrapText="1"/>
      <protection/>
    </xf>
    <xf numFmtId="14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top" wrapText="1"/>
    </xf>
  </cellXfs>
  <cellStyles count="10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Денежный 2" xfId="64"/>
    <cellStyle name="Заголовок 1" xfId="65"/>
    <cellStyle name="Заголовок 2" xfId="66"/>
    <cellStyle name="Заголовок 3" xfId="67"/>
    <cellStyle name="Заголовок 4" xfId="68"/>
    <cellStyle name="Звичайний 10" xfId="69"/>
    <cellStyle name="Звичайний 11" xfId="70"/>
    <cellStyle name="Звичайний 12" xfId="71"/>
    <cellStyle name="Звичайний 13" xfId="72"/>
    <cellStyle name="Звичайний 14" xfId="73"/>
    <cellStyle name="Звичайний 15" xfId="74"/>
    <cellStyle name="Звичайний 16" xfId="75"/>
    <cellStyle name="Звичайний 17" xfId="76"/>
    <cellStyle name="Звичайний 18" xfId="77"/>
    <cellStyle name="Звичайний 19" xfId="78"/>
    <cellStyle name="Звичайний 2" xfId="79"/>
    <cellStyle name="Звичайний 20" xfId="80"/>
    <cellStyle name="Звичайний 3" xfId="81"/>
    <cellStyle name="Звичайний 4" xfId="82"/>
    <cellStyle name="Звичайний 5" xfId="83"/>
    <cellStyle name="Звичайний 6" xfId="84"/>
    <cellStyle name="Звичайний 7" xfId="85"/>
    <cellStyle name="Звичайний 8" xfId="86"/>
    <cellStyle name="Звичайний 9" xfId="87"/>
    <cellStyle name="Звичайний_Додаток _ 3 зм_ни 4575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3" xfId="95"/>
    <cellStyle name="Обычный 3 2" xfId="96"/>
    <cellStyle name="Обычный 3_Xl0000102" xfId="97"/>
    <cellStyle name="Обычный 4" xfId="98"/>
    <cellStyle name="Обычный 5" xfId="99"/>
    <cellStyle name="Обычный 6" xfId="100"/>
    <cellStyle name="Обычный_Додаток 7  21.08.2018 2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Стиль 1" xfId="108"/>
    <cellStyle name="Текст предупреждения" xfId="109"/>
    <cellStyle name="Comma" xfId="110"/>
    <cellStyle name="Comma [0]" xfId="111"/>
    <cellStyle name="Финансовый 2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tabSelected="1" zoomScaleSheetLayoutView="115" workbookViewId="0" topLeftCell="A2">
      <selection activeCell="D35" sqref="D35"/>
    </sheetView>
  </sheetViews>
  <sheetFormatPr defaultColWidth="9.33203125" defaultRowHeight="12.75"/>
  <cols>
    <col min="1" max="1" width="41.16015625" style="4" customWidth="1"/>
    <col min="2" max="2" width="17.83203125" style="4" customWidth="1"/>
    <col min="3" max="4" width="21.16015625" style="4" customWidth="1"/>
    <col min="5" max="5" width="21.5" style="4" customWidth="1"/>
    <col min="6" max="6" width="19.83203125" style="4" customWidth="1"/>
    <col min="7" max="7" width="16.5" style="4" customWidth="1"/>
    <col min="8" max="8" width="17" style="4" customWidth="1"/>
    <col min="9" max="9" width="15.5" style="4" customWidth="1"/>
    <col min="10" max="10" width="16.33203125" style="4" customWidth="1"/>
    <col min="11" max="11" width="12.66015625" style="5" hidden="1" customWidth="1"/>
    <col min="12" max="12" width="18" style="5" hidden="1" customWidth="1"/>
    <col min="13" max="13" width="12.66015625" style="5" hidden="1" customWidth="1"/>
    <col min="14" max="14" width="12.33203125" style="5" hidden="1" customWidth="1"/>
    <col min="15" max="15" width="4.5" style="5" hidden="1" customWidth="1"/>
    <col min="16" max="16384" width="9.33203125" style="5" customWidth="1"/>
  </cols>
  <sheetData>
    <row r="1" spans="1:10" ht="15" hidden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7" t="s">
        <v>0</v>
      </c>
      <c r="B2" s="7"/>
      <c r="C2" s="7"/>
      <c r="D2" s="7"/>
      <c r="I2" s="4" t="s">
        <v>1</v>
      </c>
      <c r="J2" s="42"/>
    </row>
    <row r="3" spans="1:11" ht="15.75" customHeight="1">
      <c r="A3" s="6"/>
      <c r="B3" s="6"/>
      <c r="C3" s="6"/>
      <c r="D3" s="6"/>
      <c r="E3" s="8"/>
      <c r="F3" s="58" t="s">
        <v>46</v>
      </c>
      <c r="G3" s="58"/>
      <c r="H3" s="58"/>
      <c r="I3" s="58"/>
      <c r="J3" s="58"/>
      <c r="K3" s="58"/>
    </row>
    <row r="4" spans="1:11" ht="14.25" customHeight="1">
      <c r="A4" s="6"/>
      <c r="B4" s="6"/>
      <c r="C4" s="6"/>
      <c r="D4" s="6"/>
      <c r="E4" s="9"/>
      <c r="F4" s="58" t="s">
        <v>2</v>
      </c>
      <c r="G4" s="58"/>
      <c r="H4" s="58"/>
      <c r="I4" s="58"/>
      <c r="J4" s="58"/>
      <c r="K4" s="43"/>
    </row>
    <row r="5" spans="1:10" ht="19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0.7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30.75" customHeight="1">
      <c r="A7" s="10">
        <v>2052400000</v>
      </c>
      <c r="B7" s="1"/>
      <c r="C7" s="1"/>
      <c r="D7" s="1"/>
      <c r="E7" s="11"/>
      <c r="F7" s="1"/>
      <c r="G7" s="1"/>
      <c r="H7" s="1"/>
      <c r="I7" s="1"/>
      <c r="J7" s="1"/>
    </row>
    <row r="8" spans="1:10" ht="15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5">
      <c r="A9" s="60" t="s">
        <v>5</v>
      </c>
      <c r="B9" s="61" t="s">
        <v>6</v>
      </c>
      <c r="C9" s="62"/>
      <c r="D9" s="62"/>
      <c r="E9" s="62"/>
      <c r="F9" s="62"/>
      <c r="G9" s="62"/>
      <c r="H9" s="62"/>
      <c r="I9" s="62"/>
      <c r="J9" s="63"/>
    </row>
    <row r="10" spans="1:14" ht="30">
      <c r="A10" s="60"/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42</v>
      </c>
      <c r="I10" s="15" t="s">
        <v>13</v>
      </c>
      <c r="J10" s="15" t="s">
        <v>14</v>
      </c>
      <c r="K10" s="44">
        <v>2275</v>
      </c>
      <c r="L10" s="44" t="s">
        <v>15</v>
      </c>
      <c r="M10" s="44" t="s">
        <v>16</v>
      </c>
      <c r="N10" s="45" t="s">
        <v>17</v>
      </c>
    </row>
    <row r="11" spans="1:14" ht="18">
      <c r="A11" s="60"/>
      <c r="B11" s="16" t="s">
        <v>18</v>
      </c>
      <c r="C11" s="14" t="s">
        <v>19</v>
      </c>
      <c r="D11" s="14" t="s">
        <v>19</v>
      </c>
      <c r="E11" s="14" t="s">
        <v>20</v>
      </c>
      <c r="F11" s="14" t="s">
        <v>19</v>
      </c>
      <c r="G11" s="17" t="s">
        <v>21</v>
      </c>
      <c r="H11" s="14" t="s">
        <v>43</v>
      </c>
      <c r="I11" s="17" t="s">
        <v>21</v>
      </c>
      <c r="J11" s="14" t="s">
        <v>22</v>
      </c>
      <c r="K11" s="44"/>
      <c r="L11" s="44"/>
      <c r="M11" s="44"/>
      <c r="N11" s="44"/>
    </row>
    <row r="12" spans="1:14" s="2" customFormat="1" ht="40.5" customHeight="1">
      <c r="A12" s="53" t="s">
        <v>23</v>
      </c>
      <c r="B12" s="54">
        <v>2042.195</v>
      </c>
      <c r="C12" s="54">
        <v>1092.274</v>
      </c>
      <c r="D12" s="54">
        <v>243.94</v>
      </c>
      <c r="E12" s="54">
        <v>1412988.18</v>
      </c>
      <c r="F12" s="54">
        <f>101300-4646.251-54367.85</f>
        <v>42285.899</v>
      </c>
      <c r="G12" s="54">
        <v>29.186</v>
      </c>
      <c r="H12" s="54">
        <v>1400</v>
      </c>
      <c r="I12" s="54">
        <v>59</v>
      </c>
      <c r="J12" s="54"/>
      <c r="K12" s="46"/>
      <c r="L12" s="46"/>
      <c r="M12" s="46"/>
      <c r="N12" s="46"/>
    </row>
    <row r="13" spans="1:14" s="2" customFormat="1" ht="40.5" customHeight="1">
      <c r="A13" s="53" t="s">
        <v>24</v>
      </c>
      <c r="B13" s="54">
        <v>1712.85</v>
      </c>
      <c r="C13" s="54">
        <v>6352</v>
      </c>
      <c r="D13" s="54">
        <v>5971</v>
      </c>
      <c r="E13" s="54">
        <v>428374</v>
      </c>
      <c r="F13" s="54">
        <v>11850</v>
      </c>
      <c r="G13" s="54">
        <v>652.263</v>
      </c>
      <c r="H13" s="54"/>
      <c r="I13" s="54"/>
      <c r="J13" s="54"/>
      <c r="K13" s="46"/>
      <c r="L13" s="46"/>
      <c r="M13" s="46"/>
      <c r="N13" s="46"/>
    </row>
    <row r="14" spans="1:14" s="2" customFormat="1" ht="40.5" customHeight="1">
      <c r="A14" s="53" t="s">
        <v>25</v>
      </c>
      <c r="B14" s="54">
        <v>4109.454</v>
      </c>
      <c r="C14" s="54">
        <v>26664.839</v>
      </c>
      <c r="D14" s="54">
        <v>26624.839</v>
      </c>
      <c r="E14" s="54">
        <f>1002797.767+12416.396</f>
        <v>1015214.163</v>
      </c>
      <c r="F14" s="54">
        <v>26857</v>
      </c>
      <c r="G14" s="54">
        <v>1277.779</v>
      </c>
      <c r="H14" s="54"/>
      <c r="I14" s="54"/>
      <c r="J14" s="54"/>
      <c r="K14" s="46"/>
      <c r="L14" s="46"/>
      <c r="M14" s="46"/>
      <c r="N14" s="46"/>
    </row>
    <row r="15" spans="1:14" s="2" customFormat="1" ht="40.5" customHeight="1">
      <c r="A15" s="53" t="s">
        <v>26</v>
      </c>
      <c r="B15" s="54">
        <v>13.896</v>
      </c>
      <c r="C15" s="54">
        <v>42.895</v>
      </c>
      <c r="D15" s="54">
        <v>42.895</v>
      </c>
      <c r="E15" s="54">
        <v>2376.12</v>
      </c>
      <c r="F15" s="54"/>
      <c r="G15" s="54"/>
      <c r="H15" s="54"/>
      <c r="I15" s="54"/>
      <c r="J15" s="54"/>
      <c r="K15" s="46"/>
      <c r="L15" s="46"/>
      <c r="M15" s="46"/>
      <c r="N15" s="46"/>
    </row>
    <row r="16" spans="1:14" s="2" customFormat="1" ht="40.5" customHeight="1">
      <c r="A16" s="19" t="s">
        <v>27</v>
      </c>
      <c r="B16" s="18">
        <v>497.654</v>
      </c>
      <c r="C16" s="18">
        <v>1661.89</v>
      </c>
      <c r="D16" s="18">
        <v>1661.89</v>
      </c>
      <c r="E16" s="18">
        <v>499646.902</v>
      </c>
      <c r="F16" s="18">
        <v>7490</v>
      </c>
      <c r="G16" s="18">
        <v>33.16</v>
      </c>
      <c r="H16" s="18"/>
      <c r="I16" s="18">
        <v>40.38</v>
      </c>
      <c r="J16" s="18">
        <v>30</v>
      </c>
      <c r="K16" s="46"/>
      <c r="L16" s="46"/>
      <c r="M16" s="46"/>
      <c r="N16" s="46"/>
    </row>
    <row r="17" spans="1:14" s="2" customFormat="1" ht="47.25" customHeight="1">
      <c r="A17" s="55" t="s">
        <v>28</v>
      </c>
      <c r="B17" s="54">
        <f>10.987+72.498</f>
        <v>83.485</v>
      </c>
      <c r="C17" s="54">
        <f>39.73+2148.485</f>
        <v>2188.215</v>
      </c>
      <c r="D17" s="54">
        <f>39.73+2122.795</f>
        <v>2162.525</v>
      </c>
      <c r="E17" s="54">
        <v>373652.75</v>
      </c>
      <c r="F17" s="54"/>
      <c r="G17" s="54">
        <f>39.576</f>
        <v>39.576</v>
      </c>
      <c r="H17" s="54"/>
      <c r="I17" s="54"/>
      <c r="J17" s="54"/>
      <c r="K17" s="46">
        <v>1125612</v>
      </c>
      <c r="L17" s="47">
        <f>SUM(B17:K17)</f>
        <v>1503738.551</v>
      </c>
      <c r="M17" s="46">
        <v>19442979</v>
      </c>
      <c r="N17" s="47">
        <f>L17-M17</f>
        <v>-17939240.449</v>
      </c>
    </row>
    <row r="18" spans="1:14" s="2" customFormat="1" ht="37.5" customHeight="1">
      <c r="A18" s="53" t="s">
        <v>29</v>
      </c>
      <c r="B18" s="54">
        <v>12.409</v>
      </c>
      <c r="C18" s="54">
        <v>54.1</v>
      </c>
      <c r="D18" s="54">
        <v>54.1</v>
      </c>
      <c r="E18" s="54">
        <v>4305.777</v>
      </c>
      <c r="F18" s="54"/>
      <c r="G18" s="54"/>
      <c r="H18" s="54"/>
      <c r="I18" s="54"/>
      <c r="J18" s="54"/>
      <c r="L18" s="47"/>
      <c r="N18" s="47"/>
    </row>
    <row r="19" spans="1:16" s="2" customFormat="1" ht="14.25">
      <c r="A19" s="20" t="s">
        <v>30</v>
      </c>
      <c r="B19" s="21">
        <f>B12+B13+B14+B15+B16+B17+B18</f>
        <v>8471.943</v>
      </c>
      <c r="C19" s="21">
        <f aca="true" t="shared" si="0" ref="C19:J19">C12+C13+C14+C15+C16+C17+C18</f>
        <v>38056.212999999996</v>
      </c>
      <c r="D19" s="21">
        <f t="shared" si="0"/>
        <v>36761.189</v>
      </c>
      <c r="E19" s="21">
        <f t="shared" si="0"/>
        <v>3736557.892</v>
      </c>
      <c r="F19" s="21">
        <f t="shared" si="0"/>
        <v>88482.899</v>
      </c>
      <c r="G19" s="21">
        <f t="shared" si="0"/>
        <v>2031.9640000000002</v>
      </c>
      <c r="H19" s="21">
        <f t="shared" si="0"/>
        <v>1400</v>
      </c>
      <c r="I19" s="21">
        <f t="shared" si="0"/>
        <v>99.38</v>
      </c>
      <c r="J19" s="21">
        <f t="shared" si="0"/>
        <v>30</v>
      </c>
      <c r="K19" s="48" t="e">
        <f>K12+#REF!+K13+K17+#REF!+#REF!+#REF!+#REF!+#REF!+#REF!+#REF!+#REF!</f>
        <v>#REF!</v>
      </c>
      <c r="L19" s="48" t="e">
        <f>L12+#REF!+L13+L17+#REF!+#REF!+#REF!+#REF!+#REF!+#REF!+#REF!+#REF!</f>
        <v>#REF!</v>
      </c>
      <c r="M19" s="48" t="e">
        <f>M12+#REF!+M13+M17+#REF!+#REF!+#REF!+#REF!+#REF!+#REF!+#REF!+#REF!</f>
        <v>#REF!</v>
      </c>
      <c r="N19" s="48" t="e">
        <f>N12+#REF!+N13+N17+#REF!+#REF!+#REF!+#REF!+#REF!+#REF!+#REF!+#REF!</f>
        <v>#REF!</v>
      </c>
      <c r="O19" s="49" t="e">
        <f>O12+#REF!+O13+O17+#REF!+#REF!+#REF!+#REF!+#REF!+#REF!+#REF!+#REF!</f>
        <v>#REF!</v>
      </c>
      <c r="P19" s="50"/>
    </row>
    <row r="20" spans="1:16" ht="15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"/>
      <c r="L20" s="2"/>
      <c r="M20" s="2"/>
      <c r="N20" s="2"/>
      <c r="O20" s="2"/>
      <c r="P20" s="2"/>
    </row>
    <row r="21" spans="1:16" ht="15" hidden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"/>
      <c r="L21" s="2"/>
      <c r="M21" s="2"/>
      <c r="N21" s="2"/>
      <c r="O21" s="2"/>
      <c r="P21" s="2"/>
    </row>
    <row r="22" spans="1:16" ht="15" hidden="1">
      <c r="A22" s="23" t="s">
        <v>31</v>
      </c>
      <c r="B22" s="24">
        <f aca="true" t="shared" si="1" ref="B22:O22">B23+B24+B25+B26+B27</f>
        <v>0</v>
      </c>
      <c r="C22" s="24">
        <f t="shared" si="1"/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/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"/>
    </row>
    <row r="23" spans="1:16" ht="39" hidden="1">
      <c r="A23" s="25" t="s">
        <v>32</v>
      </c>
      <c r="B23" s="26"/>
      <c r="C23" s="26"/>
      <c r="D23" s="26"/>
      <c r="E23" s="26"/>
      <c r="F23" s="27"/>
      <c r="G23" s="27"/>
      <c r="H23" s="27"/>
      <c r="I23" s="30"/>
      <c r="J23" s="30"/>
      <c r="K23" s="2"/>
      <c r="L23" s="2"/>
      <c r="M23" s="2"/>
      <c r="N23" s="2"/>
      <c r="O23" s="2"/>
      <c r="P23" s="2"/>
    </row>
    <row r="24" spans="1:16" ht="39" hidden="1">
      <c r="A24" s="25" t="s">
        <v>33</v>
      </c>
      <c r="B24" s="26"/>
      <c r="C24" s="26"/>
      <c r="D24" s="26"/>
      <c r="E24" s="26"/>
      <c r="F24" s="27"/>
      <c r="G24" s="27"/>
      <c r="H24" s="28"/>
      <c r="I24" s="30"/>
      <c r="J24" s="30"/>
      <c r="K24" s="2"/>
      <c r="L24" s="2"/>
      <c r="M24" s="2"/>
      <c r="N24" s="2"/>
      <c r="O24" s="2"/>
      <c r="P24" s="2"/>
    </row>
    <row r="25" spans="1:16" ht="51.75" hidden="1">
      <c r="A25" s="25" t="s">
        <v>34</v>
      </c>
      <c r="B25" s="26"/>
      <c r="C25" s="29"/>
      <c r="D25" s="29"/>
      <c r="E25" s="29"/>
      <c r="F25" s="27"/>
      <c r="G25" s="27"/>
      <c r="H25" s="27"/>
      <c r="I25" s="30"/>
      <c r="J25" s="30"/>
      <c r="K25" s="2"/>
      <c r="L25" s="2"/>
      <c r="M25" s="2"/>
      <c r="N25" s="2"/>
      <c r="O25" s="2"/>
      <c r="P25" s="2"/>
    </row>
    <row r="26" spans="1:16" ht="16.5" customHeight="1" hidden="1">
      <c r="A26" s="30" t="s">
        <v>35</v>
      </c>
      <c r="B26" s="31"/>
      <c r="C26" s="31"/>
      <c r="D26" s="31"/>
      <c r="E26" s="31"/>
      <c r="F26" s="31"/>
      <c r="G26" s="31"/>
      <c r="H26" s="31"/>
      <c r="I26" s="31"/>
      <c r="J26" s="51"/>
      <c r="K26" s="2"/>
      <c r="L26" s="2"/>
      <c r="M26" s="2"/>
      <c r="N26" s="2"/>
      <c r="O26" s="2"/>
      <c r="P26" s="2"/>
    </row>
    <row r="27" spans="1:16" ht="15" hidden="1">
      <c r="A27" s="32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2"/>
      <c r="L27" s="2"/>
      <c r="M27" s="2"/>
      <c r="N27" s="2"/>
      <c r="O27" s="2"/>
      <c r="P27" s="2"/>
    </row>
    <row r="28" spans="1:254" s="3" customFormat="1" ht="14.25" hidden="1">
      <c r="A28" s="33" t="s">
        <v>37</v>
      </c>
      <c r="B28" s="34">
        <f aca="true" t="shared" si="2" ref="B28:J28">B19+B22</f>
        <v>8471.943</v>
      </c>
      <c r="C28" s="34">
        <f t="shared" si="2"/>
        <v>38056.212999999996</v>
      </c>
      <c r="D28" s="34">
        <f t="shared" si="2"/>
        <v>36761.189</v>
      </c>
      <c r="E28" s="34">
        <f t="shared" si="2"/>
        <v>3736557.892</v>
      </c>
      <c r="F28" s="34">
        <f t="shared" si="2"/>
        <v>88482.899</v>
      </c>
      <c r="G28" s="34"/>
      <c r="H28" s="34">
        <f t="shared" si="2"/>
        <v>1400</v>
      </c>
      <c r="I28" s="34">
        <f t="shared" si="2"/>
        <v>99.38</v>
      </c>
      <c r="J28" s="34">
        <f t="shared" si="2"/>
        <v>30</v>
      </c>
      <c r="K28" s="52"/>
      <c r="L28" s="52"/>
      <c r="M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10" ht="18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</row>
    <row r="30" spans="1:13" ht="13.5" customHeight="1">
      <c r="A30" s="65" t="s">
        <v>44</v>
      </c>
      <c r="B30" s="65"/>
      <c r="C30" s="65"/>
      <c r="D30" s="56" t="s">
        <v>47</v>
      </c>
      <c r="E30" s="56"/>
      <c r="F30" s="65" t="s">
        <v>45</v>
      </c>
      <c r="G30" s="65"/>
      <c r="H30" s="57"/>
      <c r="I30" s="57"/>
      <c r="J30" s="57"/>
      <c r="K30" s="57"/>
      <c r="L30" s="57"/>
      <c r="M30" s="57"/>
    </row>
    <row r="31" spans="1:6" ht="12.75" hidden="1">
      <c r="A31" s="39" t="s">
        <v>39</v>
      </c>
      <c r="B31"/>
      <c r="C31"/>
      <c r="D31"/>
      <c r="E31"/>
      <c r="F31"/>
    </row>
    <row r="32" spans="1:6" ht="12.75" hidden="1">
      <c r="A32" s="39" t="s">
        <v>40</v>
      </c>
      <c r="B32"/>
      <c r="C32"/>
      <c r="D32"/>
      <c r="E32"/>
      <c r="F32"/>
    </row>
    <row r="33" spans="1:6" ht="12.75" hidden="1">
      <c r="A33" s="40" t="s">
        <v>41</v>
      </c>
      <c r="B33"/>
      <c r="C33"/>
      <c r="D33"/>
      <c r="E33"/>
      <c r="F33" s="40" t="s">
        <v>38</v>
      </c>
    </row>
    <row r="34" spans="1:6" ht="12.75" hidden="1">
      <c r="A34" s="64"/>
      <c r="B34" s="64"/>
      <c r="C34"/>
      <c r="D34" s="38">
        <v>45341</v>
      </c>
      <c r="E34"/>
      <c r="F34"/>
    </row>
    <row r="35" ht="12.75">
      <c r="C35" s="41"/>
    </row>
  </sheetData>
  <sheetProtection/>
  <mergeCells count="8">
    <mergeCell ref="F3:K3"/>
    <mergeCell ref="A6:J6"/>
    <mergeCell ref="A9:A11"/>
    <mergeCell ref="B9:J9"/>
    <mergeCell ref="A34:B34"/>
    <mergeCell ref="F4:J4"/>
    <mergeCell ref="A30:C30"/>
    <mergeCell ref="F30:G3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scale="70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Microsoft</cp:lastModifiedBy>
  <cp:lastPrinted>2024-06-24T06:27:24Z</cp:lastPrinted>
  <dcterms:created xsi:type="dcterms:W3CDTF">2014-01-17T10:52:16Z</dcterms:created>
  <dcterms:modified xsi:type="dcterms:W3CDTF">2024-06-24T07:11:35Z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D1C23EA69F964DB0B0403AA434CB6F03_12</vt:lpwstr>
  </property>
  <property fmtid="{D5CDD505-2E9C-101B-9397-08002B2CF9AE}" pid="3" name="KSOProductBuildVer">
    <vt:lpwstr>1049-12.2.0.13431</vt:lpwstr>
  </property>
</Properties>
</file>